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georgeoliver/Documents/Stocks/"/>
    </mc:Choice>
  </mc:AlternateContent>
  <xr:revisionPtr revIDLastSave="0" documentId="8_{BEF7DFF3-CA3C-2B49-8897-1FD2B3071331}" xr6:coauthVersionLast="47" xr6:coauthVersionMax="47" xr10:uidLastSave="{00000000-0000-0000-0000-000000000000}"/>
  <bookViews>
    <workbookView xWindow="0" yWindow="480" windowWidth="28800" windowHeight="17520" xr2:uid="{A51DE135-FEBF-A548-8DB2-0CA91094C743}"/>
  </bookViews>
  <sheets>
    <sheet name="Calculator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1" l="1"/>
  <c r="L7" i="1" s="1"/>
  <c r="E8" i="1"/>
  <c r="I7" i="1" s="1"/>
  <c r="D8" i="1"/>
  <c r="C8" i="1"/>
  <c r="H14" i="1" s="1"/>
  <c r="D7" i="1"/>
  <c r="K7" i="1" l="1"/>
  <c r="J7" i="1"/>
</calcChain>
</file>

<file path=xl/sharedStrings.xml><?xml version="1.0" encoding="utf-8"?>
<sst xmlns="http://schemas.openxmlformats.org/spreadsheetml/2006/main" count="17" uniqueCount="17">
  <si>
    <t>Monthly Compounding</t>
  </si>
  <si>
    <t xml:space="preserve">Principal </t>
  </si>
  <si>
    <t>Annual Rate (Decimal)</t>
  </si>
  <si>
    <t>Real Terms (%)</t>
  </si>
  <si>
    <t>Years</t>
  </si>
  <si>
    <t>Monthly Cont</t>
  </si>
  <si>
    <t>Avg. Dividend</t>
  </si>
  <si>
    <t>Inflation (Annum)</t>
  </si>
  <si>
    <t>Final (£)</t>
  </si>
  <si>
    <t>Net (£)</t>
  </si>
  <si>
    <t>Gain (%)</t>
  </si>
  <si>
    <t>Real Value *</t>
  </si>
  <si>
    <t>‹›</t>
  </si>
  <si>
    <t>Fee on principal (£)</t>
  </si>
  <si>
    <t>Fee on deposits (£)</t>
  </si>
  <si>
    <t>Total Fees Paid</t>
  </si>
  <si>
    <t>* Buying power in today's terms 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</si>
</sst>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/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center"/>
    </xf>
    <xf numFmtId="0" fontId="0" fillId="0" borderId="1" xfId="0" applyBorder="1"/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4" fontId="1" fillId="3" borderId="1" xfId="0" applyNumberFormat="1" applyFont="1" applyFill="1" applyBorder="1"/>
    <xf numFmtId="0" fontId="0" fillId="0" borderId="0" xfId="0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887517-9D50-4A49-A108-CFA74387EBFC}">
  <dimension ref="B4:L22"/>
  <sheetViews>
    <sheetView tabSelected="1" workbookViewId="0">
      <selection activeCell="C18" sqref="C18"/>
    </sheetView>
  </sheetViews>
  <sheetFormatPr baseColWidth="10" defaultRowHeight="16" x14ac:dyDescent="0.2"/>
  <cols>
    <col min="3" max="3" width="20.6640625" customWidth="1"/>
    <col min="4" max="4" width="21.5" customWidth="1"/>
    <col min="6" max="7" width="15.5" customWidth="1"/>
    <col min="8" max="8" width="18.1640625" customWidth="1"/>
    <col min="9" max="9" width="13.1640625" customWidth="1"/>
    <col min="10" max="10" width="18.5" customWidth="1"/>
    <col min="11" max="11" width="12.1640625" customWidth="1"/>
    <col min="12" max="12" width="23.6640625" customWidth="1"/>
  </cols>
  <sheetData>
    <row r="4" spans="2:12" ht="19" x14ac:dyDescent="0.25">
      <c r="B4" s="1" t="s">
        <v>0</v>
      </c>
      <c r="C4" s="1"/>
      <c r="D4" s="1"/>
    </row>
    <row r="6" spans="2:12" x14ac:dyDescent="0.2">
      <c r="B6" s="2" t="s">
        <v>1</v>
      </c>
      <c r="C6" s="2" t="s">
        <v>2</v>
      </c>
      <c r="D6" s="2" t="s">
        <v>3</v>
      </c>
      <c r="E6" s="2" t="s">
        <v>4</v>
      </c>
      <c r="F6" s="2" t="s">
        <v>5</v>
      </c>
      <c r="G6" s="2" t="s">
        <v>6</v>
      </c>
      <c r="H6" s="2" t="s">
        <v>7</v>
      </c>
      <c r="I6" s="3" t="s">
        <v>8</v>
      </c>
      <c r="J6" s="3" t="s">
        <v>9</v>
      </c>
      <c r="K6" s="2" t="s">
        <v>10</v>
      </c>
      <c r="L6" s="2" t="s">
        <v>11</v>
      </c>
    </row>
    <row r="7" spans="2:12" x14ac:dyDescent="0.2">
      <c r="B7" s="2">
        <v>120</v>
      </c>
      <c r="C7" s="2">
        <v>0.1</v>
      </c>
      <c r="D7" s="2">
        <f xml:space="preserve"> 100 * C7</f>
        <v>10</v>
      </c>
      <c r="E7" s="2">
        <v>30</v>
      </c>
      <c r="F7" s="2">
        <v>120</v>
      </c>
      <c r="G7" s="2"/>
      <c r="H7" s="2">
        <v>0.02</v>
      </c>
      <c r="I7" s="4">
        <f>((B7-H11)*(1+C8)^E8)+((((F7-H12))*(1+C8)^E8)-(F7-H12))/(C8)</f>
        <v>246332.3406275021</v>
      </c>
      <c r="J7" s="4">
        <f>I7-(B7+(E7*12*F7))</f>
        <v>203012.3406275021</v>
      </c>
      <c r="K7" s="5">
        <f xml:space="preserve"> I7/(B7+(E7*12*F7))*100</f>
        <v>568.6342119748432</v>
      </c>
      <c r="L7" s="6">
        <f>((B7-H11)*(1+(C8-H8))^E8)+((((F7-H12))*(1+(C8-H8))^E8)-(F7-H12))/((C8-H8))</f>
        <v>163528.36704368473</v>
      </c>
    </row>
    <row r="8" spans="2:12" x14ac:dyDescent="0.2">
      <c r="B8" s="2" t="s">
        <v>12</v>
      </c>
      <c r="C8" s="2">
        <f>(1 + C7)^(1/12) - 1</f>
        <v>7.9741404289037643E-3</v>
      </c>
      <c r="D8" s="2">
        <f>C8*100</f>
        <v>0.79741404289037643</v>
      </c>
      <c r="E8" s="2">
        <f>E7*12</f>
        <v>360</v>
      </c>
      <c r="F8" s="2"/>
      <c r="G8" s="2"/>
      <c r="H8" s="2">
        <f>(1 + H7)^(1/12) - 1</f>
        <v>1.6515813019202241E-3</v>
      </c>
      <c r="I8" s="2"/>
      <c r="J8" s="7"/>
      <c r="K8" s="7"/>
      <c r="L8" s="7"/>
    </row>
    <row r="9" spans="2:12" x14ac:dyDescent="0.2">
      <c r="B9" s="8"/>
      <c r="C9" s="8"/>
      <c r="D9" s="8"/>
      <c r="E9" s="8"/>
      <c r="F9" s="8"/>
      <c r="G9" s="8"/>
      <c r="H9" s="8"/>
      <c r="I9" s="8"/>
    </row>
    <row r="10" spans="2:12" x14ac:dyDescent="0.2">
      <c r="C10" s="9"/>
    </row>
    <row r="11" spans="2:12" x14ac:dyDescent="0.2">
      <c r="E11" s="10" t="s">
        <v>13</v>
      </c>
      <c r="F11" s="10"/>
      <c r="G11" s="11"/>
      <c r="H11" s="7">
        <v>11.95</v>
      </c>
    </row>
    <row r="12" spans="2:12" x14ac:dyDescent="0.2">
      <c r="E12" s="10" t="s">
        <v>14</v>
      </c>
      <c r="F12" s="10"/>
      <c r="G12" s="11"/>
      <c r="H12" s="7">
        <v>1.5</v>
      </c>
    </row>
    <row r="14" spans="2:12" x14ac:dyDescent="0.2">
      <c r="E14" s="10" t="s">
        <v>15</v>
      </c>
      <c r="F14" s="10"/>
      <c r="G14" s="11"/>
      <c r="H14" s="12">
        <f>((B7)*(1+C8)^E8)+((((F7))*(1+C8)^E8)-(F7))/(C8) - I7</f>
        <v>3302.7853281555581</v>
      </c>
    </row>
    <row r="22" spans="12:12" ht="34" x14ac:dyDescent="0.2">
      <c r="L22" s="13" t="s">
        <v>16</v>
      </c>
    </row>
  </sheetData>
  <mergeCells count="3">
    <mergeCell ref="E11:F11"/>
    <mergeCell ref="E12:F12"/>
    <mergeCell ref="E14:F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Calculator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George Oliver</dc:creator>
  <cp:lastModifiedBy>George Oliver</cp:lastModifiedBy>
  <dcterms:created xsi:type="dcterms:W3CDTF">2023-04-27T17:35:17Z</dcterms:created>
  <dcterms:modified xsi:type="dcterms:W3CDTF">2023-04-27T17:35:34Z</dcterms:modified>
</cp:coreProperties>
</file>